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ŠE\Maturity\2025\Kritéria hodnocení\Návrh hodnocení\"/>
    </mc:Choice>
  </mc:AlternateContent>
  <xr:revisionPtr revIDLastSave="0" documentId="13_ncr:1_{39B443E1-4ED7-4737-BAE4-731AE62359B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4.G" sheetId="1" r:id="rId1"/>
    <sheet name="4.L" sheetId="3" r:id="rId2"/>
    <sheet name="4.PA" sheetId="6" r:id="rId3"/>
    <sheet name="4.PB" sheetId="8" r:id="rId4"/>
    <sheet name="JMZ" sheetId="7" r:id="rId5"/>
    <sheet name="tabulka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8" l="1"/>
  <c r="F10" i="8"/>
  <c r="E10" i="8"/>
  <c r="D10" i="8"/>
  <c r="G8" i="8"/>
  <c r="F8" i="8"/>
  <c r="E8" i="8"/>
  <c r="D8" i="8"/>
  <c r="G6" i="8"/>
  <c r="F6" i="8"/>
  <c r="E6" i="8"/>
  <c r="D6" i="8"/>
  <c r="G4" i="8"/>
  <c r="F4" i="8"/>
  <c r="E4" i="8"/>
  <c r="G11" i="7" l="1"/>
  <c r="F11" i="7"/>
  <c r="E11" i="7"/>
  <c r="D11" i="7"/>
  <c r="G9" i="7"/>
  <c r="F9" i="7"/>
  <c r="E9" i="7"/>
  <c r="D9" i="7"/>
  <c r="G7" i="7"/>
  <c r="F7" i="7"/>
  <c r="E7" i="7"/>
  <c r="D7" i="7"/>
  <c r="G5" i="7"/>
  <c r="F5" i="7"/>
  <c r="E5" i="7"/>
  <c r="G10" i="6"/>
  <c r="F10" i="6"/>
  <c r="E10" i="6"/>
  <c r="D10" i="6"/>
  <c r="G8" i="6"/>
  <c r="F8" i="6"/>
  <c r="E8" i="6"/>
  <c r="D8" i="6"/>
  <c r="G6" i="6"/>
  <c r="F6" i="6"/>
  <c r="E6" i="6"/>
  <c r="D6" i="6"/>
  <c r="G4" i="6"/>
  <c r="F4" i="6"/>
  <c r="E4" i="6"/>
  <c r="G10" i="3"/>
  <c r="F10" i="3"/>
  <c r="E10" i="3"/>
  <c r="D10" i="3"/>
  <c r="G8" i="3"/>
  <c r="F8" i="3"/>
  <c r="E8" i="3"/>
  <c r="D8" i="3"/>
  <c r="G6" i="3"/>
  <c r="F6" i="3"/>
  <c r="E6" i="3"/>
  <c r="D6" i="3"/>
  <c r="G4" i="3"/>
  <c r="F4" i="3"/>
  <c r="E4" i="3"/>
  <c r="G10" i="1"/>
  <c r="F10" i="1"/>
  <c r="E10" i="1"/>
  <c r="D10" i="1"/>
  <c r="G8" i="1"/>
  <c r="F8" i="1"/>
  <c r="E8" i="1"/>
  <c r="D8" i="1"/>
  <c r="G6" i="1"/>
  <c r="F6" i="1"/>
  <c r="E6" i="1"/>
  <c r="D6" i="1"/>
  <c r="F4" i="1"/>
  <c r="G4" i="1"/>
  <c r="E4" i="1"/>
</calcChain>
</file>

<file path=xl/sharedStrings.xml><?xml version="1.0" encoding="utf-8"?>
<sst xmlns="http://schemas.openxmlformats.org/spreadsheetml/2006/main" count="163" uniqueCount="58">
  <si>
    <t xml:space="preserve">Ústní část </t>
  </si>
  <si>
    <t>průměr</t>
  </si>
  <si>
    <t>známka</t>
  </si>
  <si>
    <t xml:space="preserve">Praktická část </t>
  </si>
  <si>
    <t>S návrhem souhlasím</t>
  </si>
  <si>
    <t>Mgr. Vít Mašek</t>
  </si>
  <si>
    <t xml:space="preserve">Místopředseda: </t>
  </si>
  <si>
    <t xml:space="preserve">Třídní učitel: </t>
  </si>
  <si>
    <t>Zkoušejí:</t>
  </si>
  <si>
    <t>Přísedící:</t>
  </si>
  <si>
    <t>Mgr. Lada Duspivová</t>
  </si>
  <si>
    <t>Mgr. Jana Haladová</t>
  </si>
  <si>
    <t>Mgr. Lenka Rohlová</t>
  </si>
  <si>
    <t>Zkoušející SDV:</t>
  </si>
  <si>
    <t>Přísedící SDV:</t>
  </si>
  <si>
    <t xml:space="preserve">Zkoušejí SVV: </t>
  </si>
  <si>
    <t xml:space="preserve">Přísedící SVV: </t>
  </si>
  <si>
    <t xml:space="preserve">Zkoušejí VVS: </t>
  </si>
  <si>
    <t xml:space="preserve">Přísedící VVS: </t>
  </si>
  <si>
    <t>datum</t>
  </si>
  <si>
    <t>podpis</t>
  </si>
  <si>
    <t xml:space="preserve">Předseda: </t>
  </si>
  <si>
    <t>Předseda:</t>
  </si>
  <si>
    <t>Zkoušející SHV:</t>
  </si>
  <si>
    <t>Přísedící SHV:</t>
  </si>
  <si>
    <t xml:space="preserve">Zkoušejí HVS: </t>
  </si>
  <si>
    <t xml:space="preserve">Jednotlivá zkouška, která svým obsahem odpovídá zkoušce profilové části maturitní zkoušky </t>
  </si>
  <si>
    <t xml:space="preserve">Zkoušejí DVS: </t>
  </si>
  <si>
    <t>Přísedící DVS:</t>
  </si>
  <si>
    <t>Přísedící HVS:</t>
  </si>
  <si>
    <t>Mgr. Romana Pachtová</t>
  </si>
  <si>
    <t xml:space="preserve">Zkoušejí TVS: </t>
  </si>
  <si>
    <t xml:space="preserve">Přísedící TVS: </t>
  </si>
  <si>
    <t>Mgr. Martin Berger</t>
  </si>
  <si>
    <t xml:space="preserve">Zkoušejí STV: </t>
  </si>
  <si>
    <t xml:space="preserve">Přísedící STV: </t>
  </si>
  <si>
    <t>MgA.  Naděžda Pajanková</t>
  </si>
  <si>
    <t>MgA. Naděžda Pajanková</t>
  </si>
  <si>
    <t>Praktická část  - Písemná část</t>
  </si>
  <si>
    <r>
      <rPr>
        <b/>
        <sz val="14"/>
        <color theme="1"/>
        <rFont val="Calibri"/>
        <family val="2"/>
        <charset val="238"/>
        <scheme val="minor"/>
      </rPr>
      <t>Návrh hodnocení profilové maturitní zkoušky konané kombinací</t>
    </r>
    <r>
      <rPr>
        <b/>
        <sz val="16"/>
        <color theme="1"/>
        <rFont val="Calibri"/>
        <family val="2"/>
        <charset val="238"/>
        <scheme val="minor"/>
      </rPr>
      <t xml:space="preserve">               (ústní a praktické zkoušky) nebo (písemné a ústní zkoušky)</t>
    </r>
  </si>
  <si>
    <t>MgA. Martin Šíp</t>
  </si>
  <si>
    <t>Ivana Jurnečková</t>
  </si>
  <si>
    <t>MgA.Vojtěch Lőffelmann</t>
  </si>
  <si>
    <t>Mgr. Alžběta Pospíšilová</t>
  </si>
  <si>
    <t>Mgr. Petra Kynclová</t>
  </si>
  <si>
    <t>Mgr. Šárka Kozlová</t>
  </si>
  <si>
    <t>Mgr. Radim Vrba</t>
  </si>
  <si>
    <t>Ing. Iveta Franková</t>
  </si>
  <si>
    <t>Mgr. Kateřina Batrlová</t>
  </si>
  <si>
    <t>Mgr. Petr Přibys</t>
  </si>
  <si>
    <t>Mgr. Denisa Grünerová</t>
  </si>
  <si>
    <t>Mgr. Dana Jansová</t>
  </si>
  <si>
    <t>Mgr. Lenka Biskupová</t>
  </si>
  <si>
    <t>Mgr. Eva Plhová</t>
  </si>
  <si>
    <t>Mgr. Michal Vlček</t>
  </si>
  <si>
    <t>Mgr. Milena Šmehlíková</t>
  </si>
  <si>
    <t>Mgr. Lucie Štatská</t>
  </si>
  <si>
    <t>Mgr. Libuše Novotná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</si>
</sst>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2" fontId="0" fillId="0" borderId="0" xfId="0" applyNumberFormat="1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 shrinkToFit="1"/>
    </xf>
    <xf numFmtId="0" fontId="2" fillId="3" borderId="1" xfId="0" applyFont="1" applyFill="1" applyBorder="1" applyAlignment="1">
      <alignment horizontal="center" vertical="center"/>
    </xf>
    <xf numFmtId="0" fontId="4" fillId="0" borderId="0" xfId="0" applyFont="1"/>
    <xf numFmtId="1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0" fillId="0" borderId="0" xfId="0" applyNumberFormat="1"/>
    <xf numFmtId="2" fontId="0" fillId="0" borderId="5" xfId="0" applyNumberFormat="1" applyBorder="1"/>
    <xf numFmtId="2" fontId="0" fillId="0" borderId="5" xfId="0" applyNumberFormat="1" applyBorder="1" applyAlignment="1">
      <alignment horizontal="center" vertical="center"/>
    </xf>
    <xf numFmtId="2" fontId="0" fillId="0" borderId="4" xfId="0" applyNumberFormat="1" applyBorder="1"/>
    <xf numFmtId="2" fontId="0" fillId="0" borderId="4" xfId="0" applyNumberFormat="1" applyBorder="1" applyAlignment="1">
      <alignment horizontal="center" vertical="center"/>
    </xf>
    <xf numFmtId="14" fontId="0" fillId="0" borderId="0" xfId="0" applyNumberFormat="1" applyAlignment="1">
      <alignment shrinkToFit="1"/>
    </xf>
    <xf numFmtId="0" fontId="6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/>
    <xf numFmtId="2" fontId="6" fillId="0" borderId="0" xfId="0" applyNumberFormat="1" applyFont="1" applyAlignment="1">
      <alignment horizontal="center" vertical="center"/>
    </xf>
    <xf numFmtId="14" fontId="6" fillId="0" borderId="0" xfId="0" applyNumberFormat="1" applyFont="1" applyAlignment="1">
      <alignment shrinkToFit="1"/>
    </xf>
    <xf numFmtId="0" fontId="2" fillId="3" borderId="1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0" fillId="0" borderId="0" xfId="0"/>
    <xf numFmtId="0" fontId="6" fillId="0" borderId="0" xfId="0" applyFont="1"/>
    <xf numFmtId="0" fontId="4" fillId="0" borderId="0" xfId="0" applyFont="1" applyAlignment="1">
      <alignment horizontal="justify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view="pageLayout" zoomScaleNormal="100" workbookViewId="0">
      <selection activeCell="A19" sqref="A19:E21"/>
    </sheetView>
  </sheetViews>
  <sheetFormatPr defaultRowHeight="15" x14ac:dyDescent="0.25"/>
  <cols>
    <col min="1" max="1" width="13.42578125" customWidth="1"/>
    <col min="3" max="3" width="9.140625" style="4"/>
    <col min="4" max="4" width="9.140625" style="1"/>
    <col min="5" max="5" width="10.140625" style="1" bestFit="1" customWidth="1"/>
    <col min="6" max="7" width="9.140625" style="1"/>
    <col min="8" max="8" width="9.140625" style="5"/>
  </cols>
  <sheetData>
    <row r="1" spans="2:8" ht="37.5" customHeight="1" x14ac:dyDescent="0.25"/>
    <row r="2" spans="2:8" ht="27.75" customHeight="1" x14ac:dyDescent="0.25">
      <c r="B2" s="6"/>
      <c r="C2" s="7"/>
      <c r="D2" s="28" t="s">
        <v>3</v>
      </c>
      <c r="E2" s="29"/>
      <c r="F2" s="29"/>
      <c r="G2" s="29"/>
      <c r="H2" s="30"/>
    </row>
    <row r="3" spans="2:8" ht="50.25" customHeight="1" x14ac:dyDescent="0.25">
      <c r="B3" s="10" t="s">
        <v>0</v>
      </c>
      <c r="C3" s="2"/>
      <c r="D3" s="9">
        <v>1</v>
      </c>
      <c r="E3" s="9">
        <v>2</v>
      </c>
      <c r="F3" s="9">
        <v>3</v>
      </c>
      <c r="G3" s="9">
        <v>4</v>
      </c>
      <c r="H3" s="9">
        <v>5</v>
      </c>
    </row>
    <row r="4" spans="2:8" x14ac:dyDescent="0.25">
      <c r="B4" s="27">
        <v>1</v>
      </c>
      <c r="C4" s="2" t="s">
        <v>1</v>
      </c>
      <c r="D4" s="3">
        <v>1</v>
      </c>
      <c r="E4" s="3">
        <f>1/3*2+2/3*1</f>
        <v>1.3333333333333333</v>
      </c>
      <c r="F4" s="3">
        <f>1/3*3+2/3*1</f>
        <v>1.6666666666666665</v>
      </c>
      <c r="G4" s="3">
        <f>1/3*4+2/3*1</f>
        <v>2</v>
      </c>
      <c r="H4" s="31">
        <v>5</v>
      </c>
    </row>
    <row r="5" spans="2:8" ht="37.5" customHeight="1" x14ac:dyDescent="0.25">
      <c r="B5" s="27"/>
      <c r="C5" s="2" t="s">
        <v>2</v>
      </c>
      <c r="D5" s="8">
        <v>1</v>
      </c>
      <c r="E5" s="8">
        <v>1</v>
      </c>
      <c r="F5" s="8">
        <v>2</v>
      </c>
      <c r="G5" s="8">
        <v>2</v>
      </c>
      <c r="H5" s="31"/>
    </row>
    <row r="6" spans="2:8" x14ac:dyDescent="0.25">
      <c r="B6" s="27">
        <v>2</v>
      </c>
      <c r="C6" s="2" t="s">
        <v>1</v>
      </c>
      <c r="D6" s="3">
        <f>1/3*1+2/3*2</f>
        <v>1.6666666666666665</v>
      </c>
      <c r="E6" s="3">
        <f>1/3*2+2/3*2</f>
        <v>2</v>
      </c>
      <c r="F6" s="3">
        <f>1/3*3+2/3*2</f>
        <v>2.333333333333333</v>
      </c>
      <c r="G6" s="3">
        <f>1/3*4+2/3*2</f>
        <v>2.6666666666666665</v>
      </c>
      <c r="H6" s="31">
        <v>5</v>
      </c>
    </row>
    <row r="7" spans="2:8" ht="45" customHeight="1" x14ac:dyDescent="0.25">
      <c r="B7" s="27"/>
      <c r="C7" s="2" t="s">
        <v>2</v>
      </c>
      <c r="D7" s="8">
        <v>2</v>
      </c>
      <c r="E7" s="8">
        <v>2</v>
      </c>
      <c r="F7" s="8">
        <v>2</v>
      </c>
      <c r="G7" s="8">
        <v>3</v>
      </c>
      <c r="H7" s="31"/>
    </row>
    <row r="8" spans="2:8" x14ac:dyDescent="0.25">
      <c r="B8" s="27">
        <v>3</v>
      </c>
      <c r="C8" s="2" t="s">
        <v>1</v>
      </c>
      <c r="D8" s="3">
        <f>1/3*1+2/3*3</f>
        <v>2.3333333333333335</v>
      </c>
      <c r="E8" s="3">
        <f>1/3*2+2/3*3</f>
        <v>2.6666666666666665</v>
      </c>
      <c r="F8" s="3">
        <f>1/3*3+2/3*3</f>
        <v>3</v>
      </c>
      <c r="G8" s="3">
        <f>1/3*4+2/3*3</f>
        <v>3.333333333333333</v>
      </c>
      <c r="H8" s="31">
        <v>5</v>
      </c>
    </row>
    <row r="9" spans="2:8" ht="45" customHeight="1" x14ac:dyDescent="0.25">
      <c r="B9" s="27"/>
      <c r="C9" s="2" t="s">
        <v>2</v>
      </c>
      <c r="D9" s="8">
        <v>2</v>
      </c>
      <c r="E9" s="8">
        <v>3</v>
      </c>
      <c r="F9" s="8">
        <v>3</v>
      </c>
      <c r="G9" s="8">
        <v>3</v>
      </c>
      <c r="H9" s="31"/>
    </row>
    <row r="10" spans="2:8" x14ac:dyDescent="0.25">
      <c r="B10" s="27">
        <v>4</v>
      </c>
      <c r="C10" s="2" t="s">
        <v>1</v>
      </c>
      <c r="D10" s="3">
        <f>1/3*1+2/3*4</f>
        <v>3</v>
      </c>
      <c r="E10" s="3">
        <f>1/3*2+2/3*4</f>
        <v>3.333333333333333</v>
      </c>
      <c r="F10" s="3">
        <f>1/3*3+2/3*4</f>
        <v>3.6666666666666665</v>
      </c>
      <c r="G10" s="3">
        <f>1/3*4+2/3*4</f>
        <v>4</v>
      </c>
      <c r="H10" s="31">
        <v>5</v>
      </c>
    </row>
    <row r="11" spans="2:8" ht="45" customHeight="1" x14ac:dyDescent="0.25">
      <c r="B11" s="27"/>
      <c r="C11" s="2" t="s">
        <v>2</v>
      </c>
      <c r="D11" s="8">
        <v>3</v>
      </c>
      <c r="E11" s="8">
        <v>3</v>
      </c>
      <c r="F11" s="8">
        <v>4</v>
      </c>
      <c r="G11" s="8">
        <v>4</v>
      </c>
      <c r="H11" s="31"/>
    </row>
    <row r="12" spans="2:8" ht="50.25" customHeight="1" x14ac:dyDescent="0.25">
      <c r="B12" s="11">
        <v>5</v>
      </c>
      <c r="C12" s="2" t="s">
        <v>2</v>
      </c>
      <c r="D12" s="8">
        <v>5</v>
      </c>
      <c r="E12" s="8">
        <v>5</v>
      </c>
      <c r="F12" s="8">
        <v>5</v>
      </c>
      <c r="G12" s="8">
        <v>5</v>
      </c>
      <c r="H12" s="8">
        <v>5</v>
      </c>
    </row>
    <row r="17" spans="1:8" x14ac:dyDescent="0.25">
      <c r="A17" t="s">
        <v>4</v>
      </c>
    </row>
    <row r="18" spans="1:8" x14ac:dyDescent="0.25">
      <c r="E18" s="1" t="s">
        <v>19</v>
      </c>
      <c r="G18" s="1" t="s">
        <v>20</v>
      </c>
    </row>
    <row r="19" spans="1:8" ht="22.5" customHeight="1" x14ac:dyDescent="0.25">
      <c r="A19" t="s">
        <v>21</v>
      </c>
      <c r="B19" t="s">
        <v>46</v>
      </c>
      <c r="E19" s="15"/>
      <c r="G19" s="16"/>
      <c r="H19" s="17"/>
    </row>
    <row r="20" spans="1:8" ht="22.5" customHeight="1" x14ac:dyDescent="0.25">
      <c r="A20" t="s">
        <v>6</v>
      </c>
      <c r="B20" t="s">
        <v>47</v>
      </c>
      <c r="E20" s="15">
        <v>45719</v>
      </c>
      <c r="G20" s="16"/>
      <c r="H20" s="17"/>
    </row>
    <row r="21" spans="1:8" ht="22.5" customHeight="1" x14ac:dyDescent="0.25">
      <c r="A21" t="s">
        <v>7</v>
      </c>
      <c r="B21" t="s">
        <v>5</v>
      </c>
      <c r="E21" s="15">
        <v>45719</v>
      </c>
      <c r="G21" s="16"/>
      <c r="H21" s="17"/>
    </row>
    <row r="22" spans="1:8" ht="22.5" customHeight="1" x14ac:dyDescent="0.25">
      <c r="A22" t="s">
        <v>8</v>
      </c>
      <c r="B22" t="s">
        <v>5</v>
      </c>
      <c r="E22" s="15">
        <v>45719</v>
      </c>
      <c r="G22" s="16"/>
      <c r="H22" s="17"/>
    </row>
    <row r="23" spans="1:8" ht="22.5" customHeight="1" x14ac:dyDescent="0.25">
      <c r="A23" t="s">
        <v>9</v>
      </c>
      <c r="B23" t="s">
        <v>44</v>
      </c>
      <c r="E23" s="15">
        <v>45719</v>
      </c>
      <c r="G23" s="16"/>
      <c r="H23" s="17"/>
    </row>
    <row r="24" spans="1:8" x14ac:dyDescent="0.25">
      <c r="E24" s="15"/>
    </row>
    <row r="25" spans="1:8" x14ac:dyDescent="0.25">
      <c r="E25" s="15"/>
    </row>
  </sheetData>
  <mergeCells count="9">
    <mergeCell ref="B4:B5"/>
    <mergeCell ref="B6:B7"/>
    <mergeCell ref="B8:B9"/>
    <mergeCell ref="B10:B11"/>
    <mergeCell ref="D2:H2"/>
    <mergeCell ref="H4:H5"/>
    <mergeCell ref="H6:H7"/>
    <mergeCell ref="H8:H9"/>
    <mergeCell ref="H10:H11"/>
  </mergeCells>
  <pageMargins left="0.7" right="0.7" top="1.5520833333333333" bottom="0.75" header="0.84375" footer="0.3"/>
  <pageSetup paperSize="9" orientation="portrait" r:id="rId1"/>
  <headerFooter>
    <oddHeader>&amp;C&amp;"-,Tučné"&amp;16Návrh hodnocení profilové maturitní zkoušky z TĚLESNÉ VÝCHOVY                            ve třídě 4.G konané kombinací ústní a praktické zkoušky 2025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6"/>
  <sheetViews>
    <sheetView tabSelected="1" view="pageLayout" zoomScaleNormal="100" workbookViewId="0">
      <selection activeCell="I4" sqref="I4"/>
    </sheetView>
  </sheetViews>
  <sheetFormatPr defaultRowHeight="15" x14ac:dyDescent="0.25"/>
  <cols>
    <col min="1" max="1" width="14.28515625" customWidth="1"/>
    <col min="3" max="3" width="9.140625" style="4"/>
    <col min="4" max="7" width="9.140625" style="1"/>
    <col min="8" max="8" width="9.140625" style="5"/>
  </cols>
  <sheetData>
    <row r="1" spans="1:8" ht="25.5" customHeight="1" x14ac:dyDescent="0.25"/>
    <row r="2" spans="1:8" ht="27.75" customHeight="1" x14ac:dyDescent="0.25">
      <c r="B2" s="6"/>
      <c r="C2" s="7"/>
      <c r="D2" s="28" t="s">
        <v>3</v>
      </c>
      <c r="E2" s="29"/>
      <c r="F2" s="29"/>
      <c r="G2" s="29"/>
      <c r="H2" s="30"/>
    </row>
    <row r="3" spans="1:8" ht="50.25" customHeight="1" x14ac:dyDescent="0.25">
      <c r="B3" s="10" t="s">
        <v>0</v>
      </c>
      <c r="C3" s="2"/>
      <c r="D3" s="9">
        <v>1</v>
      </c>
      <c r="E3" s="9">
        <v>2</v>
      </c>
      <c r="F3" s="9">
        <v>3</v>
      </c>
      <c r="G3" s="9">
        <v>4</v>
      </c>
      <c r="H3" s="9">
        <v>5</v>
      </c>
    </row>
    <row r="4" spans="1:8" x14ac:dyDescent="0.25">
      <c r="B4" s="27">
        <v>1</v>
      </c>
      <c r="C4" s="2" t="s">
        <v>1</v>
      </c>
      <c r="D4" s="3">
        <v>1</v>
      </c>
      <c r="E4" s="3">
        <f>1/3*2+2/3*1</f>
        <v>1.3333333333333333</v>
      </c>
      <c r="F4" s="3">
        <f>1/3*3+2/3*1</f>
        <v>1.6666666666666665</v>
      </c>
      <c r="G4" s="3">
        <f>1/3*4+2/3*1</f>
        <v>2</v>
      </c>
      <c r="H4" s="31">
        <v>5</v>
      </c>
    </row>
    <row r="5" spans="1:8" ht="37.5" customHeight="1" x14ac:dyDescent="0.25">
      <c r="B5" s="27"/>
      <c r="C5" s="2" t="s">
        <v>2</v>
      </c>
      <c r="D5" s="8">
        <v>1</v>
      </c>
      <c r="E5" s="8">
        <v>1</v>
      </c>
      <c r="F5" s="8">
        <v>2</v>
      </c>
      <c r="G5" s="8">
        <v>2</v>
      </c>
      <c r="H5" s="31"/>
    </row>
    <row r="6" spans="1:8" x14ac:dyDescent="0.25">
      <c r="B6" s="27">
        <v>2</v>
      </c>
      <c r="C6" s="2" t="s">
        <v>1</v>
      </c>
      <c r="D6" s="3">
        <f>1/3*1+2/3*2</f>
        <v>1.6666666666666665</v>
      </c>
      <c r="E6" s="3">
        <f>1/3*2+2/3*2</f>
        <v>2</v>
      </c>
      <c r="F6" s="3">
        <f>1/3*3+2/3*2</f>
        <v>2.333333333333333</v>
      </c>
      <c r="G6" s="3">
        <f>1/3*4+2/3*2</f>
        <v>2.6666666666666665</v>
      </c>
      <c r="H6" s="31">
        <v>5</v>
      </c>
    </row>
    <row r="7" spans="1:8" ht="45" customHeight="1" x14ac:dyDescent="0.25">
      <c r="B7" s="27"/>
      <c r="C7" s="2" t="s">
        <v>2</v>
      </c>
      <c r="D7" s="8">
        <v>2</v>
      </c>
      <c r="E7" s="8">
        <v>2</v>
      </c>
      <c r="F7" s="8">
        <v>2</v>
      </c>
      <c r="G7" s="8">
        <v>3</v>
      </c>
      <c r="H7" s="31"/>
    </row>
    <row r="8" spans="1:8" x14ac:dyDescent="0.25">
      <c r="B8" s="27">
        <v>3</v>
      </c>
      <c r="C8" s="2" t="s">
        <v>1</v>
      </c>
      <c r="D8" s="3">
        <f>1/3*1+2/3*3</f>
        <v>2.3333333333333335</v>
      </c>
      <c r="E8" s="3">
        <f>1/3*2+2/3*3</f>
        <v>2.6666666666666665</v>
      </c>
      <c r="F8" s="3">
        <f>1/3*3+2/3*3</f>
        <v>3</v>
      </c>
      <c r="G8" s="3">
        <f>1/3*4+2/3*3</f>
        <v>3.333333333333333</v>
      </c>
      <c r="H8" s="31">
        <v>5</v>
      </c>
    </row>
    <row r="9" spans="1:8" ht="45" customHeight="1" x14ac:dyDescent="0.25">
      <c r="B9" s="27"/>
      <c r="C9" s="2" t="s">
        <v>2</v>
      </c>
      <c r="D9" s="8">
        <v>2</v>
      </c>
      <c r="E9" s="8">
        <v>3</v>
      </c>
      <c r="F9" s="8">
        <v>3</v>
      </c>
      <c r="G9" s="8">
        <v>3</v>
      </c>
      <c r="H9" s="31"/>
    </row>
    <row r="10" spans="1:8" x14ac:dyDescent="0.25">
      <c r="B10" s="27">
        <v>4</v>
      </c>
      <c r="C10" s="2" t="s">
        <v>1</v>
      </c>
      <c r="D10" s="3">
        <f>1/3*1+2/3*4</f>
        <v>3</v>
      </c>
      <c r="E10" s="3">
        <f>1/3*2+2/3*4</f>
        <v>3.333333333333333</v>
      </c>
      <c r="F10" s="3">
        <f>1/3*3+2/3*4</f>
        <v>3.6666666666666665</v>
      </c>
      <c r="G10" s="3">
        <f>1/3*4+2/3*4</f>
        <v>4</v>
      </c>
      <c r="H10" s="31">
        <v>5</v>
      </c>
    </row>
    <row r="11" spans="1:8" ht="45" customHeight="1" x14ac:dyDescent="0.25">
      <c r="B11" s="27"/>
      <c r="C11" s="2" t="s">
        <v>2</v>
      </c>
      <c r="D11" s="8">
        <v>3</v>
      </c>
      <c r="E11" s="8">
        <v>3</v>
      </c>
      <c r="F11" s="8">
        <v>4</v>
      </c>
      <c r="G11" s="8">
        <v>4</v>
      </c>
      <c r="H11" s="31"/>
    </row>
    <row r="12" spans="1:8" ht="50.25" customHeight="1" x14ac:dyDescent="0.25">
      <c r="B12" s="11">
        <v>5</v>
      </c>
      <c r="C12" s="2" t="s">
        <v>2</v>
      </c>
      <c r="D12" s="8">
        <v>5</v>
      </c>
      <c r="E12" s="8">
        <v>5</v>
      </c>
      <c r="F12" s="8">
        <v>5</v>
      </c>
      <c r="G12" s="8">
        <v>5</v>
      </c>
      <c r="H12" s="8">
        <v>5</v>
      </c>
    </row>
    <row r="13" spans="1:8" ht="19.5" customHeight="1" x14ac:dyDescent="0.25">
      <c r="B13" s="14"/>
      <c r="D13" s="13"/>
      <c r="E13" s="13"/>
      <c r="F13" s="13"/>
      <c r="G13" s="13"/>
      <c r="H13" s="13"/>
    </row>
    <row r="14" spans="1:8" x14ac:dyDescent="0.25">
      <c r="A14" t="s">
        <v>4</v>
      </c>
    </row>
    <row r="15" spans="1:8" x14ac:dyDescent="0.25">
      <c r="E15" s="1" t="s">
        <v>19</v>
      </c>
      <c r="G15" s="1" t="s">
        <v>20</v>
      </c>
    </row>
    <row r="16" spans="1:8" ht="20.25" customHeight="1" x14ac:dyDescent="0.25">
      <c r="A16" t="s">
        <v>22</v>
      </c>
      <c r="B16" t="s">
        <v>57</v>
      </c>
      <c r="E16" s="20"/>
      <c r="G16" s="16"/>
      <c r="H16" s="17"/>
    </row>
    <row r="17" spans="1:8" ht="20.25" customHeight="1" x14ac:dyDescent="0.25">
      <c r="A17" s="12" t="s">
        <v>6</v>
      </c>
      <c r="B17" t="s">
        <v>48</v>
      </c>
      <c r="C17"/>
      <c r="D17"/>
      <c r="E17" s="20">
        <v>45719</v>
      </c>
      <c r="G17" s="18"/>
      <c r="H17" s="19"/>
    </row>
    <row r="18" spans="1:8" ht="20.25" customHeight="1" x14ac:dyDescent="0.25">
      <c r="A18" s="12" t="s">
        <v>7</v>
      </c>
      <c r="B18" t="s">
        <v>45</v>
      </c>
      <c r="D18"/>
      <c r="E18" s="20">
        <v>45719</v>
      </c>
      <c r="G18" s="18"/>
      <c r="H18" s="19"/>
    </row>
    <row r="19" spans="1:8" ht="20.25" customHeight="1" x14ac:dyDescent="0.25">
      <c r="A19" s="12" t="s">
        <v>13</v>
      </c>
      <c r="B19" t="s">
        <v>36</v>
      </c>
      <c r="C19"/>
      <c r="D19"/>
      <c r="E19" s="20">
        <v>45719</v>
      </c>
      <c r="G19" s="18"/>
      <c r="H19" s="19"/>
    </row>
    <row r="20" spans="1:8" ht="20.25" customHeight="1" x14ac:dyDescent="0.25">
      <c r="A20" s="12" t="s">
        <v>14</v>
      </c>
      <c r="B20" t="s">
        <v>40</v>
      </c>
      <c r="C20"/>
      <c r="D20"/>
      <c r="E20" s="20">
        <v>45719</v>
      </c>
      <c r="G20" s="18"/>
      <c r="H20" s="19"/>
    </row>
    <row r="21" spans="1:8" ht="20.25" customHeight="1" x14ac:dyDescent="0.25">
      <c r="A21" s="12" t="s">
        <v>23</v>
      </c>
      <c r="B21" t="s">
        <v>33</v>
      </c>
      <c r="C21"/>
      <c r="D21"/>
      <c r="E21" s="20">
        <v>45719</v>
      </c>
      <c r="G21" s="18"/>
      <c r="H21" s="19"/>
    </row>
    <row r="22" spans="1:8" ht="20.25" customHeight="1" x14ac:dyDescent="0.25">
      <c r="A22" s="12" t="s">
        <v>24</v>
      </c>
      <c r="B22" t="s">
        <v>43</v>
      </c>
      <c r="C22"/>
      <c r="D22"/>
      <c r="E22" s="20">
        <v>45719</v>
      </c>
      <c r="G22" s="18"/>
      <c r="H22" s="19"/>
    </row>
    <row r="23" spans="1:8" ht="20.25" customHeight="1" x14ac:dyDescent="0.25">
      <c r="A23" s="12" t="s">
        <v>15</v>
      </c>
      <c r="B23" t="s">
        <v>30</v>
      </c>
      <c r="C23"/>
      <c r="E23" s="20">
        <v>45719</v>
      </c>
      <c r="G23" s="18"/>
      <c r="H23" s="19"/>
    </row>
    <row r="24" spans="1:8" ht="20.25" customHeight="1" x14ac:dyDescent="0.25">
      <c r="A24" s="12" t="s">
        <v>16</v>
      </c>
      <c r="B24" t="s">
        <v>12</v>
      </c>
      <c r="C24"/>
      <c r="D24"/>
      <c r="E24" s="20">
        <v>45719</v>
      </c>
      <c r="G24" s="18"/>
      <c r="H24" s="19"/>
    </row>
    <row r="25" spans="1:8" ht="20.25" customHeight="1" x14ac:dyDescent="0.25">
      <c r="A25" s="12" t="s">
        <v>34</v>
      </c>
      <c r="B25" t="s">
        <v>44</v>
      </c>
      <c r="E25" s="20">
        <v>45719</v>
      </c>
      <c r="G25" s="18"/>
      <c r="H25" s="19"/>
    </row>
    <row r="26" spans="1:8" ht="20.25" customHeight="1" x14ac:dyDescent="0.25">
      <c r="A26" s="12" t="s">
        <v>35</v>
      </c>
      <c r="B26" t="s">
        <v>49</v>
      </c>
      <c r="E26" s="20">
        <v>45719</v>
      </c>
      <c r="G26" s="18"/>
      <c r="H26" s="19"/>
    </row>
  </sheetData>
  <mergeCells count="9">
    <mergeCell ref="B10:B11"/>
    <mergeCell ref="H10:H11"/>
    <mergeCell ref="D2:H2"/>
    <mergeCell ref="B4:B5"/>
    <mergeCell ref="H4:H5"/>
    <mergeCell ref="B6:B7"/>
    <mergeCell ref="H6:H7"/>
    <mergeCell ref="B8:B9"/>
    <mergeCell ref="H8:H9"/>
  </mergeCells>
  <pageMargins left="0.48958333333333331" right="0.7" top="1.9375" bottom="0.16666666666666666" header="0.625" footer="0.3"/>
  <pageSetup paperSize="9" orientation="portrait" r:id="rId1"/>
  <headerFooter>
    <oddHeader>&amp;C&amp;"-,Tučné"&amp;16Návrh hodnocení profilové maturitní zkoušky ve třídě 4.L
ze SPECIALIZACE - DRAMATICKÁ VÝCHOVA, HUDEBNÍ VÝCHOVA, VÝTVARNÁ VÝCHOVA, TĚLESNÁ VÝCHOVA konané kombinací ústní a praktické zkoušky 2025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6"/>
  <sheetViews>
    <sheetView view="pageLayout" zoomScaleNormal="100" workbookViewId="0">
      <selection activeCell="A19" sqref="A19:D26"/>
    </sheetView>
  </sheetViews>
  <sheetFormatPr defaultRowHeight="15" x14ac:dyDescent="0.25"/>
  <cols>
    <col min="1" max="1" width="14.7109375" customWidth="1"/>
    <col min="3" max="3" width="9.7109375" style="4" customWidth="1"/>
    <col min="4" max="7" width="9.140625" style="1"/>
    <col min="8" max="8" width="9.140625" style="5"/>
  </cols>
  <sheetData>
    <row r="1" spans="1:8" ht="29.25" customHeight="1" x14ac:dyDescent="0.25"/>
    <row r="2" spans="1:8" ht="27.75" customHeight="1" x14ac:dyDescent="0.25">
      <c r="B2" s="6"/>
      <c r="C2" s="7"/>
      <c r="D2" s="28" t="s">
        <v>3</v>
      </c>
      <c r="E2" s="29"/>
      <c r="F2" s="29"/>
      <c r="G2" s="29"/>
      <c r="H2" s="30"/>
    </row>
    <row r="3" spans="1:8" ht="50.25" customHeight="1" x14ac:dyDescent="0.25">
      <c r="B3" s="10" t="s">
        <v>0</v>
      </c>
      <c r="C3" s="2"/>
      <c r="D3" s="9">
        <v>1</v>
      </c>
      <c r="E3" s="9">
        <v>2</v>
      </c>
      <c r="F3" s="9">
        <v>3</v>
      </c>
      <c r="G3" s="9">
        <v>4</v>
      </c>
      <c r="H3" s="9">
        <v>5</v>
      </c>
    </row>
    <row r="4" spans="1:8" x14ac:dyDescent="0.25">
      <c r="B4" s="27">
        <v>1</v>
      </c>
      <c r="C4" s="2" t="s">
        <v>1</v>
      </c>
      <c r="D4" s="3">
        <v>1</v>
      </c>
      <c r="E4" s="3">
        <f>1/3*2+2/3*1</f>
        <v>1.3333333333333333</v>
      </c>
      <c r="F4" s="3">
        <f>1/3*3+2/3*1</f>
        <v>1.6666666666666665</v>
      </c>
      <c r="G4" s="3">
        <f>1/3*4+2/3*1</f>
        <v>2</v>
      </c>
      <c r="H4" s="31">
        <v>5</v>
      </c>
    </row>
    <row r="5" spans="1:8" ht="37.5" customHeight="1" x14ac:dyDescent="0.25">
      <c r="B5" s="27"/>
      <c r="C5" s="2" t="s">
        <v>2</v>
      </c>
      <c r="D5" s="8">
        <v>1</v>
      </c>
      <c r="E5" s="8">
        <v>1</v>
      </c>
      <c r="F5" s="8">
        <v>2</v>
      </c>
      <c r="G5" s="8">
        <v>2</v>
      </c>
      <c r="H5" s="31"/>
    </row>
    <row r="6" spans="1:8" x14ac:dyDescent="0.25">
      <c r="B6" s="27">
        <v>2</v>
      </c>
      <c r="C6" s="2" t="s">
        <v>1</v>
      </c>
      <c r="D6" s="3">
        <f>1/3*1+2/3*2</f>
        <v>1.6666666666666665</v>
      </c>
      <c r="E6" s="3">
        <f>1/3*2+2/3*2</f>
        <v>2</v>
      </c>
      <c r="F6" s="3">
        <f>1/3*3+2/3*2</f>
        <v>2.333333333333333</v>
      </c>
      <c r="G6" s="3">
        <f>1/3*4+2/3*2</f>
        <v>2.6666666666666665</v>
      </c>
      <c r="H6" s="31">
        <v>5</v>
      </c>
    </row>
    <row r="7" spans="1:8" ht="45" customHeight="1" x14ac:dyDescent="0.25">
      <c r="B7" s="27"/>
      <c r="C7" s="2" t="s">
        <v>2</v>
      </c>
      <c r="D7" s="8">
        <v>2</v>
      </c>
      <c r="E7" s="8">
        <v>2</v>
      </c>
      <c r="F7" s="8">
        <v>2</v>
      </c>
      <c r="G7" s="8">
        <v>3</v>
      </c>
      <c r="H7" s="31"/>
    </row>
    <row r="8" spans="1:8" x14ac:dyDescent="0.25">
      <c r="B8" s="27">
        <v>3</v>
      </c>
      <c r="C8" s="2" t="s">
        <v>1</v>
      </c>
      <c r="D8" s="3">
        <f>1/3*1+2/3*3</f>
        <v>2.3333333333333335</v>
      </c>
      <c r="E8" s="3">
        <f>1/3*2+2/3*3</f>
        <v>2.6666666666666665</v>
      </c>
      <c r="F8" s="3">
        <f>1/3*3+2/3*3</f>
        <v>3</v>
      </c>
      <c r="G8" s="3">
        <f>1/3*4+2/3*3</f>
        <v>3.333333333333333</v>
      </c>
      <c r="H8" s="31">
        <v>5</v>
      </c>
    </row>
    <row r="9" spans="1:8" ht="45" customHeight="1" x14ac:dyDescent="0.25">
      <c r="B9" s="27"/>
      <c r="C9" s="2" t="s">
        <v>2</v>
      </c>
      <c r="D9" s="8">
        <v>2</v>
      </c>
      <c r="E9" s="8">
        <v>3</v>
      </c>
      <c r="F9" s="8">
        <v>3</v>
      </c>
      <c r="G9" s="8">
        <v>3</v>
      </c>
      <c r="H9" s="31"/>
    </row>
    <row r="10" spans="1:8" x14ac:dyDescent="0.25">
      <c r="B10" s="27">
        <v>4</v>
      </c>
      <c r="C10" s="2" t="s">
        <v>1</v>
      </c>
      <c r="D10" s="3">
        <f>1/3*1+2/3*4</f>
        <v>3</v>
      </c>
      <c r="E10" s="3">
        <f>1/3*2+2/3*4</f>
        <v>3.333333333333333</v>
      </c>
      <c r="F10" s="3">
        <f>1/3*3+2/3*4</f>
        <v>3.6666666666666665</v>
      </c>
      <c r="G10" s="3">
        <f>1/3*4+2/3*4</f>
        <v>4</v>
      </c>
      <c r="H10" s="31">
        <v>5</v>
      </c>
    </row>
    <row r="11" spans="1:8" ht="45" customHeight="1" x14ac:dyDescent="0.25">
      <c r="B11" s="27"/>
      <c r="C11" s="2" t="s">
        <v>2</v>
      </c>
      <c r="D11" s="8">
        <v>3</v>
      </c>
      <c r="E11" s="8">
        <v>3</v>
      </c>
      <c r="F11" s="8">
        <v>4</v>
      </c>
      <c r="G11" s="8">
        <v>4</v>
      </c>
      <c r="H11" s="31"/>
    </row>
    <row r="12" spans="1:8" ht="50.25" customHeight="1" x14ac:dyDescent="0.25">
      <c r="B12" s="11">
        <v>5</v>
      </c>
      <c r="C12" s="2" t="s">
        <v>2</v>
      </c>
      <c r="D12" s="8">
        <v>5</v>
      </c>
      <c r="E12" s="8">
        <v>5</v>
      </c>
      <c r="F12" s="8">
        <v>5</v>
      </c>
      <c r="G12" s="8">
        <v>5</v>
      </c>
      <c r="H12" s="8">
        <v>5</v>
      </c>
    </row>
    <row r="14" spans="1:8" x14ac:dyDescent="0.25">
      <c r="A14" t="s">
        <v>4</v>
      </c>
    </row>
    <row r="15" spans="1:8" x14ac:dyDescent="0.25">
      <c r="E15" s="1" t="s">
        <v>19</v>
      </c>
      <c r="G15" s="1" t="s">
        <v>20</v>
      </c>
    </row>
    <row r="16" spans="1:8" ht="21" customHeight="1" x14ac:dyDescent="0.25">
      <c r="A16" t="s">
        <v>21</v>
      </c>
      <c r="B16" t="s">
        <v>50</v>
      </c>
      <c r="E16" s="20"/>
      <c r="G16" s="16"/>
      <c r="H16" s="17"/>
    </row>
    <row r="17" spans="1:12" ht="21" customHeight="1" x14ac:dyDescent="0.25">
      <c r="A17" t="s">
        <v>6</v>
      </c>
      <c r="B17" s="32" t="s">
        <v>10</v>
      </c>
      <c r="C17" s="32"/>
      <c r="E17" s="20">
        <v>45719</v>
      </c>
      <c r="G17" s="16"/>
      <c r="H17" s="17"/>
    </row>
    <row r="18" spans="1:12" s="5" customFormat="1" ht="21" customHeight="1" x14ac:dyDescent="0.25">
      <c r="A18" t="s">
        <v>7</v>
      </c>
      <c r="B18" s="32" t="s">
        <v>51</v>
      </c>
      <c r="C18" s="32"/>
      <c r="D18"/>
      <c r="E18" s="20">
        <v>45719</v>
      </c>
      <c r="F18" s="1"/>
      <c r="G18" s="16"/>
      <c r="H18" s="17"/>
      <c r="J18"/>
      <c r="K18"/>
      <c r="L18"/>
    </row>
    <row r="19" spans="1:12" s="5" customFormat="1" ht="21" customHeight="1" x14ac:dyDescent="0.25">
      <c r="A19" t="s">
        <v>27</v>
      </c>
      <c r="B19" s="32" t="s">
        <v>42</v>
      </c>
      <c r="C19" s="32"/>
      <c r="D19" s="32"/>
      <c r="E19" s="20">
        <v>45719</v>
      </c>
      <c r="F19" s="1"/>
      <c r="G19" s="16"/>
      <c r="H19" s="17"/>
      <c r="J19"/>
      <c r="K19"/>
      <c r="L19"/>
    </row>
    <row r="20" spans="1:12" s="5" customFormat="1" ht="21" customHeight="1" x14ac:dyDescent="0.25">
      <c r="A20" t="s">
        <v>28</v>
      </c>
      <c r="B20" s="32" t="s">
        <v>37</v>
      </c>
      <c r="C20" s="32"/>
      <c r="D20" s="32"/>
      <c r="E20" s="20">
        <v>45719</v>
      </c>
      <c r="F20" s="1"/>
      <c r="G20" s="16"/>
      <c r="H20" s="17"/>
    </row>
    <row r="21" spans="1:12" s="5" customFormat="1" ht="21" customHeight="1" x14ac:dyDescent="0.25">
      <c r="A21" t="s">
        <v>25</v>
      </c>
      <c r="B21" t="s">
        <v>41</v>
      </c>
      <c r="C21"/>
      <c r="D21"/>
      <c r="E21" s="20">
        <v>45719</v>
      </c>
      <c r="F21" s="1"/>
      <c r="G21" s="16"/>
      <c r="H21" s="17"/>
    </row>
    <row r="22" spans="1:12" s="5" customFormat="1" ht="21" customHeight="1" x14ac:dyDescent="0.25">
      <c r="A22" t="s">
        <v>29</v>
      </c>
      <c r="B22" t="s">
        <v>52</v>
      </c>
      <c r="C22"/>
      <c r="D22" s="1"/>
      <c r="E22" s="20">
        <v>45719</v>
      </c>
      <c r="F22" s="1"/>
      <c r="G22" s="16"/>
      <c r="H22" s="17"/>
    </row>
    <row r="23" spans="1:12" s="5" customFormat="1" ht="21" customHeight="1" x14ac:dyDescent="0.25">
      <c r="A23" t="s">
        <v>31</v>
      </c>
      <c r="B23" s="32" t="s">
        <v>5</v>
      </c>
      <c r="C23" s="32"/>
      <c r="D23"/>
      <c r="E23" s="20">
        <v>45719</v>
      </c>
      <c r="F23" s="1"/>
      <c r="G23" s="16"/>
      <c r="H23" s="17"/>
    </row>
    <row r="24" spans="1:12" s="5" customFormat="1" ht="21" customHeight="1" x14ac:dyDescent="0.25">
      <c r="A24" t="s">
        <v>32</v>
      </c>
      <c r="B24" s="32" t="s">
        <v>53</v>
      </c>
      <c r="C24" s="32"/>
      <c r="D24" s="1"/>
      <c r="E24" s="20">
        <v>45719</v>
      </c>
      <c r="F24" s="1"/>
      <c r="G24" s="16"/>
      <c r="H24" s="17"/>
    </row>
    <row r="25" spans="1:12" s="5" customFormat="1" ht="21" customHeight="1" x14ac:dyDescent="0.25">
      <c r="A25" t="s">
        <v>17</v>
      </c>
      <c r="B25" s="32" t="s">
        <v>11</v>
      </c>
      <c r="C25" s="32"/>
      <c r="E25" s="20">
        <v>45719</v>
      </c>
      <c r="F25" s="1"/>
      <c r="G25" s="16"/>
      <c r="H25" s="17"/>
    </row>
    <row r="26" spans="1:12" ht="21" customHeight="1" x14ac:dyDescent="0.25">
      <c r="A26" t="s">
        <v>18</v>
      </c>
      <c r="B26" s="32" t="s">
        <v>54</v>
      </c>
      <c r="C26" s="32"/>
      <c r="E26" s="20">
        <v>45719</v>
      </c>
      <c r="G26" s="16"/>
      <c r="H26" s="17"/>
    </row>
  </sheetData>
  <mergeCells count="17">
    <mergeCell ref="B23:C23"/>
    <mergeCell ref="B26:C26"/>
    <mergeCell ref="B19:D19"/>
    <mergeCell ref="B24:C24"/>
    <mergeCell ref="B20:D20"/>
    <mergeCell ref="B25:C25"/>
    <mergeCell ref="D2:H2"/>
    <mergeCell ref="B4:B5"/>
    <mergeCell ref="H4:H5"/>
    <mergeCell ref="B6:B7"/>
    <mergeCell ref="H6:H7"/>
    <mergeCell ref="B18:C18"/>
    <mergeCell ref="B8:B9"/>
    <mergeCell ref="H8:H9"/>
    <mergeCell ref="B10:B11"/>
    <mergeCell ref="H10:H11"/>
    <mergeCell ref="B17:C17"/>
  </mergeCells>
  <pageMargins left="0.46875" right="0.72916666666666663" top="1.8854166666666667" bottom="0.375" header="0.60416666666666663" footer="0.3"/>
  <pageSetup paperSize="9" orientation="portrait" r:id="rId1"/>
  <headerFooter>
    <oddHeader>&amp;C&amp;"-,Tučné"&amp;16Návrh hodnocení profilové maturitní zkoušky ve třídě 4.PA                                           z DRAMATICKÉ VÝCHOVY, HUDEBNÍ VÝCHOVY, TĚLESNÉ VÝCHOVY, VÝTVARNÉ VÝCHOVY-SPECILIZACE  konané kombinací ústní a praktické zkoušky 2025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6857F-336D-4872-BD18-7763ECBE191F}">
  <dimension ref="A1:H26"/>
  <sheetViews>
    <sheetView view="pageLayout" zoomScaleNormal="100" workbookViewId="0">
      <selection activeCell="L7" sqref="L7"/>
    </sheetView>
  </sheetViews>
  <sheetFormatPr defaultRowHeight="15" x14ac:dyDescent="0.25"/>
  <cols>
    <col min="1" max="1" width="14.7109375" customWidth="1"/>
    <col min="3" max="3" width="9.7109375" style="4" customWidth="1"/>
    <col min="4" max="7" width="8.85546875" style="1"/>
    <col min="8" max="8" width="8.85546875" style="5"/>
  </cols>
  <sheetData>
    <row r="1" spans="1:8" ht="29.25" customHeight="1" x14ac:dyDescent="0.25"/>
    <row r="2" spans="1:8" ht="27.75" customHeight="1" x14ac:dyDescent="0.25">
      <c r="B2" s="6"/>
      <c r="C2" s="7"/>
      <c r="D2" s="28" t="s">
        <v>3</v>
      </c>
      <c r="E2" s="29"/>
      <c r="F2" s="29"/>
      <c r="G2" s="29"/>
      <c r="H2" s="30"/>
    </row>
    <row r="3" spans="1:8" ht="50.25" customHeight="1" x14ac:dyDescent="0.25">
      <c r="B3" s="10" t="s">
        <v>0</v>
      </c>
      <c r="C3" s="2"/>
      <c r="D3" s="9">
        <v>1</v>
      </c>
      <c r="E3" s="9">
        <v>2</v>
      </c>
      <c r="F3" s="9">
        <v>3</v>
      </c>
      <c r="G3" s="9">
        <v>4</v>
      </c>
      <c r="H3" s="9">
        <v>5</v>
      </c>
    </row>
    <row r="4" spans="1:8" x14ac:dyDescent="0.25">
      <c r="B4" s="27">
        <v>1</v>
      </c>
      <c r="C4" s="2" t="s">
        <v>1</v>
      </c>
      <c r="D4" s="3">
        <v>1</v>
      </c>
      <c r="E4" s="3">
        <f>1/3*2+2/3*1</f>
        <v>1.3333333333333333</v>
      </c>
      <c r="F4" s="3">
        <f>1/3*3+2/3*1</f>
        <v>1.6666666666666665</v>
      </c>
      <c r="G4" s="3">
        <f>1/3*4+2/3*1</f>
        <v>2</v>
      </c>
      <c r="H4" s="31">
        <v>5</v>
      </c>
    </row>
    <row r="5" spans="1:8" ht="37.5" customHeight="1" x14ac:dyDescent="0.25">
      <c r="B5" s="27"/>
      <c r="C5" s="2" t="s">
        <v>2</v>
      </c>
      <c r="D5" s="8">
        <v>1</v>
      </c>
      <c r="E5" s="8">
        <v>1</v>
      </c>
      <c r="F5" s="8">
        <v>2</v>
      </c>
      <c r="G5" s="8">
        <v>2</v>
      </c>
      <c r="H5" s="31"/>
    </row>
    <row r="6" spans="1:8" x14ac:dyDescent="0.25">
      <c r="B6" s="27">
        <v>2</v>
      </c>
      <c r="C6" s="2" t="s">
        <v>1</v>
      </c>
      <c r="D6" s="3">
        <f>1/3*1+2/3*2</f>
        <v>1.6666666666666665</v>
      </c>
      <c r="E6" s="3">
        <f>1/3*2+2/3*2</f>
        <v>2</v>
      </c>
      <c r="F6" s="3">
        <f>1/3*3+2/3*2</f>
        <v>2.333333333333333</v>
      </c>
      <c r="G6" s="3">
        <f>1/3*4+2/3*2</f>
        <v>2.6666666666666665</v>
      </c>
      <c r="H6" s="31">
        <v>5</v>
      </c>
    </row>
    <row r="7" spans="1:8" ht="45" customHeight="1" x14ac:dyDescent="0.25">
      <c r="B7" s="27"/>
      <c r="C7" s="2" t="s">
        <v>2</v>
      </c>
      <c r="D7" s="8">
        <v>2</v>
      </c>
      <c r="E7" s="8">
        <v>2</v>
      </c>
      <c r="F7" s="8">
        <v>2</v>
      </c>
      <c r="G7" s="8">
        <v>3</v>
      </c>
      <c r="H7" s="31"/>
    </row>
    <row r="8" spans="1:8" x14ac:dyDescent="0.25">
      <c r="B8" s="27">
        <v>3</v>
      </c>
      <c r="C8" s="2" t="s">
        <v>1</v>
      </c>
      <c r="D8" s="3">
        <f>1/3*1+2/3*3</f>
        <v>2.3333333333333335</v>
      </c>
      <c r="E8" s="3">
        <f>1/3*2+2/3*3</f>
        <v>2.6666666666666665</v>
      </c>
      <c r="F8" s="3">
        <f>1/3*3+2/3*3</f>
        <v>3</v>
      </c>
      <c r="G8" s="3">
        <f>1/3*4+2/3*3</f>
        <v>3.333333333333333</v>
      </c>
      <c r="H8" s="31">
        <v>5</v>
      </c>
    </row>
    <row r="9" spans="1:8" ht="45" customHeight="1" x14ac:dyDescent="0.25">
      <c r="B9" s="27"/>
      <c r="C9" s="2" t="s">
        <v>2</v>
      </c>
      <c r="D9" s="8">
        <v>2</v>
      </c>
      <c r="E9" s="8">
        <v>3</v>
      </c>
      <c r="F9" s="8">
        <v>3</v>
      </c>
      <c r="G9" s="8">
        <v>3</v>
      </c>
      <c r="H9" s="31"/>
    </row>
    <row r="10" spans="1:8" x14ac:dyDescent="0.25">
      <c r="B10" s="27">
        <v>4</v>
      </c>
      <c r="C10" s="2" t="s">
        <v>1</v>
      </c>
      <c r="D10" s="3">
        <f>1/3*1+2/3*4</f>
        <v>3</v>
      </c>
      <c r="E10" s="3">
        <f>1/3*2+2/3*4</f>
        <v>3.333333333333333</v>
      </c>
      <c r="F10" s="3">
        <f>1/3*3+2/3*4</f>
        <v>3.6666666666666665</v>
      </c>
      <c r="G10" s="3">
        <f>1/3*4+2/3*4</f>
        <v>4</v>
      </c>
      <c r="H10" s="31">
        <v>5</v>
      </c>
    </row>
    <row r="11" spans="1:8" ht="45" customHeight="1" x14ac:dyDescent="0.25">
      <c r="B11" s="27"/>
      <c r="C11" s="2" t="s">
        <v>2</v>
      </c>
      <c r="D11" s="8">
        <v>3</v>
      </c>
      <c r="E11" s="8">
        <v>3</v>
      </c>
      <c r="F11" s="8">
        <v>4</v>
      </c>
      <c r="G11" s="8">
        <v>4</v>
      </c>
      <c r="H11" s="31"/>
    </row>
    <row r="12" spans="1:8" ht="50.25" customHeight="1" x14ac:dyDescent="0.25">
      <c r="B12" s="11">
        <v>5</v>
      </c>
      <c r="C12" s="2" t="s">
        <v>2</v>
      </c>
      <c r="D12" s="8">
        <v>5</v>
      </c>
      <c r="E12" s="8">
        <v>5</v>
      </c>
      <c r="F12" s="8">
        <v>5</v>
      </c>
      <c r="G12" s="8">
        <v>5</v>
      </c>
      <c r="H12" s="8">
        <v>5</v>
      </c>
    </row>
    <row r="14" spans="1:8" x14ac:dyDescent="0.25">
      <c r="A14" t="s">
        <v>4</v>
      </c>
    </row>
    <row r="15" spans="1:8" x14ac:dyDescent="0.25">
      <c r="E15" s="1" t="s">
        <v>19</v>
      </c>
      <c r="G15" s="1" t="s">
        <v>20</v>
      </c>
    </row>
    <row r="16" spans="1:8" ht="21" customHeight="1" x14ac:dyDescent="0.25">
      <c r="A16" s="21" t="s">
        <v>21</v>
      </c>
      <c r="B16" s="22" t="s">
        <v>56</v>
      </c>
      <c r="C16" s="23"/>
      <c r="D16" s="24"/>
      <c r="E16" s="26"/>
      <c r="G16" s="16"/>
      <c r="H16" s="17"/>
    </row>
    <row r="17" spans="1:8" ht="21" customHeight="1" x14ac:dyDescent="0.25">
      <c r="A17" s="21" t="s">
        <v>6</v>
      </c>
      <c r="B17" s="33" t="s">
        <v>53</v>
      </c>
      <c r="C17" s="33"/>
      <c r="D17" s="24"/>
      <c r="E17" s="26">
        <v>45719</v>
      </c>
      <c r="G17" s="16"/>
      <c r="H17" s="17"/>
    </row>
    <row r="18" spans="1:8" s="5" customFormat="1" ht="21" customHeight="1" x14ac:dyDescent="0.25">
      <c r="A18" s="21" t="s">
        <v>7</v>
      </c>
      <c r="B18" s="33" t="s">
        <v>55</v>
      </c>
      <c r="C18" s="33"/>
      <c r="D18" s="21"/>
      <c r="E18" s="26">
        <v>45719</v>
      </c>
      <c r="F18" s="1"/>
      <c r="G18" s="16"/>
      <c r="H18" s="17"/>
    </row>
    <row r="19" spans="1:8" s="5" customFormat="1" ht="21" customHeight="1" x14ac:dyDescent="0.25">
      <c r="A19" s="21" t="s">
        <v>27</v>
      </c>
      <c r="B19" s="33" t="s">
        <v>42</v>
      </c>
      <c r="C19" s="33"/>
      <c r="D19" s="33"/>
      <c r="E19" s="26">
        <v>45719</v>
      </c>
      <c r="F19" s="1"/>
      <c r="G19" s="16"/>
      <c r="H19" s="17"/>
    </row>
    <row r="20" spans="1:8" s="5" customFormat="1" ht="21" customHeight="1" x14ac:dyDescent="0.25">
      <c r="A20" s="21" t="s">
        <v>28</v>
      </c>
      <c r="B20" s="33" t="s">
        <v>37</v>
      </c>
      <c r="C20" s="33"/>
      <c r="D20" s="33"/>
      <c r="E20" s="26">
        <v>45719</v>
      </c>
      <c r="F20" s="1"/>
      <c r="G20" s="16"/>
      <c r="H20" s="17"/>
    </row>
    <row r="21" spans="1:8" s="5" customFormat="1" ht="21" customHeight="1" x14ac:dyDescent="0.25">
      <c r="A21" s="21" t="s">
        <v>25</v>
      </c>
      <c r="B21" s="21" t="s">
        <v>41</v>
      </c>
      <c r="C21" s="21"/>
      <c r="D21" s="21"/>
      <c r="E21" s="26">
        <v>45719</v>
      </c>
      <c r="F21" s="1"/>
      <c r="G21" s="16"/>
      <c r="H21" s="17"/>
    </row>
    <row r="22" spans="1:8" s="5" customFormat="1" ht="21" customHeight="1" x14ac:dyDescent="0.25">
      <c r="A22" s="21" t="s">
        <v>29</v>
      </c>
      <c r="B22" s="21" t="s">
        <v>52</v>
      </c>
      <c r="C22" s="21"/>
      <c r="D22" s="24"/>
      <c r="E22" s="26">
        <v>45719</v>
      </c>
      <c r="F22" s="1"/>
      <c r="G22" s="16"/>
      <c r="H22" s="17"/>
    </row>
    <row r="23" spans="1:8" s="5" customFormat="1" ht="21" customHeight="1" x14ac:dyDescent="0.25">
      <c r="A23" s="21" t="s">
        <v>31</v>
      </c>
      <c r="B23" s="33" t="s">
        <v>5</v>
      </c>
      <c r="C23" s="33"/>
      <c r="D23" s="21"/>
      <c r="E23" s="26">
        <v>45719</v>
      </c>
      <c r="F23" s="1"/>
      <c r="G23" s="16"/>
      <c r="H23" s="17"/>
    </row>
    <row r="24" spans="1:8" s="5" customFormat="1" ht="21" customHeight="1" x14ac:dyDescent="0.25">
      <c r="A24" s="21" t="s">
        <v>32</v>
      </c>
      <c r="B24" s="33" t="s">
        <v>49</v>
      </c>
      <c r="C24" s="33"/>
      <c r="D24" s="24"/>
      <c r="E24" s="26">
        <v>45719</v>
      </c>
      <c r="F24" s="1"/>
      <c r="G24" s="16"/>
      <c r="H24" s="17"/>
    </row>
    <row r="25" spans="1:8" s="5" customFormat="1" ht="21" customHeight="1" x14ac:dyDescent="0.25">
      <c r="A25" s="21" t="s">
        <v>17</v>
      </c>
      <c r="B25" s="33" t="s">
        <v>11</v>
      </c>
      <c r="C25" s="33"/>
      <c r="D25" s="25"/>
      <c r="E25" s="26">
        <v>45719</v>
      </c>
      <c r="F25" s="1"/>
      <c r="G25" s="16"/>
      <c r="H25" s="17"/>
    </row>
    <row r="26" spans="1:8" ht="21" customHeight="1" x14ac:dyDescent="0.25">
      <c r="A26" s="21" t="s">
        <v>18</v>
      </c>
      <c r="B26" s="33" t="s">
        <v>54</v>
      </c>
      <c r="C26" s="33"/>
      <c r="D26" s="24"/>
      <c r="E26" s="26">
        <v>45719</v>
      </c>
      <c r="G26" s="16"/>
      <c r="H26" s="17"/>
    </row>
  </sheetData>
  <mergeCells count="17">
    <mergeCell ref="B8:B9"/>
    <mergeCell ref="H8:H9"/>
    <mergeCell ref="D2:H2"/>
    <mergeCell ref="B4:B5"/>
    <mergeCell ref="H4:H5"/>
    <mergeCell ref="B6:B7"/>
    <mergeCell ref="H6:H7"/>
    <mergeCell ref="H10:H11"/>
    <mergeCell ref="B17:C17"/>
    <mergeCell ref="B18:C18"/>
    <mergeCell ref="B19:D19"/>
    <mergeCell ref="B20:D20"/>
    <mergeCell ref="B23:C23"/>
    <mergeCell ref="B24:C24"/>
    <mergeCell ref="B25:C25"/>
    <mergeCell ref="B26:C26"/>
    <mergeCell ref="B10:B11"/>
  </mergeCells>
  <pageMargins left="0.46875" right="0.72916666666666663" top="1.8854166666666667" bottom="0.375" header="0.60416666666666663" footer="0.3"/>
  <pageSetup paperSize="9" orientation="portrait" r:id="rId1"/>
  <headerFooter>
    <oddHeader>&amp;C&amp;"-,Tučné"&amp;16Návrh hodnocení profilové maturitní zkoušky ve třídě 4.PB                                           z DRAMATICKÉ VÝCHOVY, HUDEBNÍ VÝCHOVY, TĚLESNÉ VÝCHOVY, VÝTVARNÉ VÝCHOVY-SPECILIZACE  konané kombinací ústní a praktické zkoušky 2025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2"/>
  <sheetViews>
    <sheetView view="pageLayout" zoomScaleNormal="100" workbookViewId="0">
      <selection activeCell="E23" sqref="E23"/>
    </sheetView>
  </sheetViews>
  <sheetFormatPr defaultRowHeight="15" x14ac:dyDescent="0.25"/>
  <cols>
    <col min="1" max="1" width="14.28515625" customWidth="1"/>
    <col min="3" max="3" width="9.7109375" style="4" customWidth="1"/>
    <col min="4" max="7" width="9.140625" style="1"/>
    <col min="8" max="8" width="9.140625" style="5"/>
  </cols>
  <sheetData>
    <row r="1" spans="1:9" x14ac:dyDescent="0.25">
      <c r="A1" s="34" t="s">
        <v>26</v>
      </c>
      <c r="B1" s="32"/>
      <c r="C1" s="32"/>
      <c r="D1" s="32"/>
      <c r="E1" s="32"/>
      <c r="F1" s="32"/>
      <c r="G1" s="32"/>
      <c r="H1" s="32"/>
      <c r="I1" s="32"/>
    </row>
    <row r="2" spans="1:9" ht="26.25" customHeight="1" x14ac:dyDescent="0.25"/>
    <row r="3" spans="1:9" ht="27.75" customHeight="1" x14ac:dyDescent="0.25">
      <c r="B3" s="6"/>
      <c r="C3" s="7"/>
      <c r="D3" s="28" t="s">
        <v>3</v>
      </c>
      <c r="E3" s="29"/>
      <c r="F3" s="29"/>
      <c r="G3" s="29"/>
      <c r="H3" s="30"/>
    </row>
    <row r="4" spans="1:9" ht="50.25" customHeight="1" x14ac:dyDescent="0.25">
      <c r="B4" s="10" t="s">
        <v>0</v>
      </c>
      <c r="C4" s="2"/>
      <c r="D4" s="9">
        <v>1</v>
      </c>
      <c r="E4" s="9">
        <v>2</v>
      </c>
      <c r="F4" s="9">
        <v>3</v>
      </c>
      <c r="G4" s="9">
        <v>4</v>
      </c>
      <c r="H4" s="9">
        <v>5</v>
      </c>
    </row>
    <row r="5" spans="1:9" x14ac:dyDescent="0.25">
      <c r="B5" s="27">
        <v>1</v>
      </c>
      <c r="C5" s="2" t="s">
        <v>1</v>
      </c>
      <c r="D5" s="3">
        <v>1</v>
      </c>
      <c r="E5" s="3">
        <f>1/3*2+2/3*1</f>
        <v>1.3333333333333333</v>
      </c>
      <c r="F5" s="3">
        <f>1/3*3+2/3*1</f>
        <v>1.6666666666666665</v>
      </c>
      <c r="G5" s="3">
        <f>1/3*4+2/3*1</f>
        <v>2</v>
      </c>
      <c r="H5" s="31">
        <v>5</v>
      </c>
    </row>
    <row r="6" spans="1:9" ht="37.5" customHeight="1" x14ac:dyDescent="0.25">
      <c r="B6" s="27"/>
      <c r="C6" s="2" t="s">
        <v>2</v>
      </c>
      <c r="D6" s="8">
        <v>1</v>
      </c>
      <c r="E6" s="8">
        <v>1</v>
      </c>
      <c r="F6" s="8">
        <v>2</v>
      </c>
      <c r="G6" s="8">
        <v>2</v>
      </c>
      <c r="H6" s="31"/>
    </row>
    <row r="7" spans="1:9" x14ac:dyDescent="0.25">
      <c r="B7" s="27">
        <v>2</v>
      </c>
      <c r="C7" s="2" t="s">
        <v>1</v>
      </c>
      <c r="D7" s="3">
        <f>1/3*1+2/3*2</f>
        <v>1.6666666666666665</v>
      </c>
      <c r="E7" s="3">
        <f>1/3*2+2/3*2</f>
        <v>2</v>
      </c>
      <c r="F7" s="3">
        <f>1/3*3+2/3*2</f>
        <v>2.333333333333333</v>
      </c>
      <c r="G7" s="3">
        <f>1/3*4+2/3*2</f>
        <v>2.6666666666666665</v>
      </c>
      <c r="H7" s="31">
        <v>5</v>
      </c>
    </row>
    <row r="8" spans="1:9" ht="45" customHeight="1" x14ac:dyDescent="0.25">
      <c r="B8" s="27"/>
      <c r="C8" s="2" t="s">
        <v>2</v>
      </c>
      <c r="D8" s="8">
        <v>2</v>
      </c>
      <c r="E8" s="8">
        <v>2</v>
      </c>
      <c r="F8" s="8">
        <v>2</v>
      </c>
      <c r="G8" s="8">
        <v>3</v>
      </c>
      <c r="H8" s="31"/>
    </row>
    <row r="9" spans="1:9" x14ac:dyDescent="0.25">
      <c r="B9" s="27">
        <v>3</v>
      </c>
      <c r="C9" s="2" t="s">
        <v>1</v>
      </c>
      <c r="D9" s="3">
        <f>1/3*1+2/3*3</f>
        <v>2.3333333333333335</v>
      </c>
      <c r="E9" s="3">
        <f>1/3*2+2/3*3</f>
        <v>2.6666666666666665</v>
      </c>
      <c r="F9" s="3">
        <f>1/3*3+2/3*3</f>
        <v>3</v>
      </c>
      <c r="G9" s="3">
        <f>1/3*4+2/3*3</f>
        <v>3.333333333333333</v>
      </c>
      <c r="H9" s="31">
        <v>5</v>
      </c>
    </row>
    <row r="10" spans="1:9" ht="45" customHeight="1" x14ac:dyDescent="0.25">
      <c r="B10" s="27"/>
      <c r="C10" s="2" t="s">
        <v>2</v>
      </c>
      <c r="D10" s="8">
        <v>2</v>
      </c>
      <c r="E10" s="8">
        <v>3</v>
      </c>
      <c r="F10" s="8">
        <v>3</v>
      </c>
      <c r="G10" s="8">
        <v>3</v>
      </c>
      <c r="H10" s="31"/>
    </row>
    <row r="11" spans="1:9" x14ac:dyDescent="0.25">
      <c r="B11" s="27">
        <v>4</v>
      </c>
      <c r="C11" s="2" t="s">
        <v>1</v>
      </c>
      <c r="D11" s="3">
        <f>1/3*1+2/3*4</f>
        <v>3</v>
      </c>
      <c r="E11" s="3">
        <f>1/3*2+2/3*4</f>
        <v>3.333333333333333</v>
      </c>
      <c r="F11" s="3">
        <f>1/3*3+2/3*4</f>
        <v>3.6666666666666665</v>
      </c>
      <c r="G11" s="3">
        <f>1/3*4+2/3*4</f>
        <v>4</v>
      </c>
      <c r="H11" s="31">
        <v>5</v>
      </c>
    </row>
    <row r="12" spans="1:9" ht="45" customHeight="1" x14ac:dyDescent="0.25">
      <c r="B12" s="27"/>
      <c r="C12" s="2" t="s">
        <v>2</v>
      </c>
      <c r="D12" s="8">
        <v>3</v>
      </c>
      <c r="E12" s="8">
        <v>3</v>
      </c>
      <c r="F12" s="8">
        <v>4</v>
      </c>
      <c r="G12" s="8">
        <v>4</v>
      </c>
      <c r="H12" s="31"/>
    </row>
    <row r="13" spans="1:9" ht="50.25" customHeight="1" x14ac:dyDescent="0.25">
      <c r="B13" s="11">
        <v>5</v>
      </c>
      <c r="C13" s="2" t="s">
        <v>2</v>
      </c>
      <c r="D13" s="8">
        <v>5</v>
      </c>
      <c r="E13" s="8">
        <v>5</v>
      </c>
      <c r="F13" s="8">
        <v>5</v>
      </c>
      <c r="G13" s="8">
        <v>5</v>
      </c>
      <c r="H13" s="8">
        <v>5</v>
      </c>
    </row>
    <row r="16" spans="1:9" s="5" customFormat="1" x14ac:dyDescent="0.25">
      <c r="A16" t="s">
        <v>4</v>
      </c>
      <c r="B16"/>
      <c r="C16" s="4"/>
      <c r="D16" s="1"/>
      <c r="E16" s="1"/>
      <c r="F16" s="1"/>
      <c r="G16" s="1"/>
    </row>
    <row r="17" spans="1:8" s="5" customFormat="1" x14ac:dyDescent="0.25">
      <c r="A17"/>
      <c r="B17"/>
      <c r="C17" s="4"/>
      <c r="D17" s="1"/>
      <c r="E17" s="1" t="s">
        <v>19</v>
      </c>
      <c r="F17" s="1"/>
      <c r="G17" s="1" t="s">
        <v>20</v>
      </c>
    </row>
    <row r="18" spans="1:8" s="5" customFormat="1" ht="23.25" customHeight="1" x14ac:dyDescent="0.25">
      <c r="A18" t="s">
        <v>21</v>
      </c>
      <c r="B18" t="s">
        <v>10</v>
      </c>
      <c r="C18" s="4"/>
      <c r="D18" s="1"/>
      <c r="E18" s="26">
        <v>45719</v>
      </c>
      <c r="F18" s="1"/>
      <c r="G18" s="16"/>
      <c r="H18" s="17"/>
    </row>
    <row r="19" spans="1:8" s="5" customFormat="1" ht="23.25" customHeight="1" x14ac:dyDescent="0.25">
      <c r="A19" t="s">
        <v>6</v>
      </c>
      <c r="B19" t="s">
        <v>47</v>
      </c>
      <c r="C19" s="4"/>
      <c r="D19" s="1"/>
      <c r="E19" s="26">
        <v>45719</v>
      </c>
      <c r="F19" s="1"/>
      <c r="G19" s="16"/>
      <c r="H19" s="17"/>
    </row>
    <row r="20" spans="1:8" s="5" customFormat="1" ht="23.25" customHeight="1" x14ac:dyDescent="0.25">
      <c r="A20" t="s">
        <v>7</v>
      </c>
      <c r="B20" t="s">
        <v>5</v>
      </c>
      <c r="C20" s="4"/>
      <c r="D20" s="1"/>
      <c r="E20" s="26">
        <v>45719</v>
      </c>
      <c r="F20" s="1"/>
      <c r="G20" s="16"/>
      <c r="H20" s="17"/>
    </row>
    <row r="21" spans="1:8" s="5" customFormat="1" ht="23.25" customHeight="1" x14ac:dyDescent="0.25">
      <c r="A21" s="21" t="s">
        <v>27</v>
      </c>
      <c r="B21" s="33" t="s">
        <v>42</v>
      </c>
      <c r="C21" s="33"/>
      <c r="D21" s="33"/>
      <c r="E21" s="26">
        <v>45719</v>
      </c>
      <c r="F21" s="1"/>
      <c r="G21" s="16"/>
      <c r="H21" s="17"/>
    </row>
    <row r="22" spans="1:8" s="5" customFormat="1" ht="23.25" customHeight="1" x14ac:dyDescent="0.25">
      <c r="A22" s="21" t="s">
        <v>28</v>
      </c>
      <c r="B22" s="33" t="s">
        <v>37</v>
      </c>
      <c r="C22" s="33"/>
      <c r="D22" s="33"/>
      <c r="E22" s="26">
        <v>45719</v>
      </c>
      <c r="F22" s="1"/>
      <c r="G22" s="16"/>
      <c r="H22" s="17"/>
    </row>
  </sheetData>
  <mergeCells count="12">
    <mergeCell ref="B21:D21"/>
    <mergeCell ref="B22:D22"/>
    <mergeCell ref="A1:I1"/>
    <mergeCell ref="B11:B12"/>
    <mergeCell ref="H11:H12"/>
    <mergeCell ref="D3:H3"/>
    <mergeCell ref="B5:B6"/>
    <mergeCell ref="H5:H6"/>
    <mergeCell ref="B7:B8"/>
    <mergeCell ref="H7:H8"/>
    <mergeCell ref="B9:B10"/>
    <mergeCell ref="H9:H10"/>
  </mergeCells>
  <pageMargins left="0.7" right="0.64583333333333337" top="1.78125" bottom="0.78740157499999996" header="0.60416666666666663" footer="0.3"/>
  <pageSetup paperSize="9" orientation="portrait" r:id="rId1"/>
  <headerFooter>
    <oddHeader>&amp;C&amp;"-,Tučné"&amp;16Návrh hodnocení profilové maturitní zkoušky z DRAMATICKÉ VÝCHOVY                konané kombinací ústní a praktické zkoušky 2025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"/>
  <sheetViews>
    <sheetView view="pageLayout" topLeftCell="A18" zoomScaleNormal="100" workbookViewId="0">
      <selection activeCell="A14" sqref="A14:H14"/>
    </sheetView>
  </sheetViews>
  <sheetFormatPr defaultRowHeight="15" x14ac:dyDescent="0.25"/>
  <sheetData>
    <row r="1" spans="1:8" ht="60" customHeight="1" x14ac:dyDescent="0.25">
      <c r="A1" s="35" t="s">
        <v>39</v>
      </c>
      <c r="B1" s="36"/>
      <c r="C1" s="36"/>
      <c r="D1" s="36"/>
      <c r="E1" s="36"/>
      <c r="F1" s="36"/>
      <c r="G1" s="36"/>
      <c r="H1" s="36"/>
    </row>
    <row r="2" spans="1:8" x14ac:dyDescent="0.25">
      <c r="B2" s="1"/>
      <c r="C2" s="1"/>
      <c r="D2" s="1"/>
      <c r="E2" s="1"/>
      <c r="F2" s="5"/>
    </row>
    <row r="3" spans="1:8" ht="15.75" x14ac:dyDescent="0.25">
      <c r="A3" s="6"/>
      <c r="B3" s="28" t="s">
        <v>38</v>
      </c>
      <c r="C3" s="29"/>
      <c r="D3" s="29"/>
      <c r="E3" s="29"/>
      <c r="F3" s="30"/>
    </row>
    <row r="4" spans="1:8" ht="39.75" customHeight="1" x14ac:dyDescent="0.25">
      <c r="A4" s="10" t="s">
        <v>0</v>
      </c>
      <c r="B4" s="9">
        <v>1</v>
      </c>
      <c r="C4" s="9">
        <v>2</v>
      </c>
      <c r="D4" s="9">
        <v>3</v>
      </c>
      <c r="E4" s="9">
        <v>4</v>
      </c>
      <c r="F4" s="9">
        <v>5</v>
      </c>
    </row>
    <row r="5" spans="1:8" ht="39.75" customHeight="1" x14ac:dyDescent="0.25">
      <c r="A5" s="11">
        <v>1</v>
      </c>
      <c r="B5" s="8">
        <v>1</v>
      </c>
      <c r="C5" s="8">
        <v>1</v>
      </c>
      <c r="D5" s="8">
        <v>2</v>
      </c>
      <c r="E5" s="8">
        <v>2</v>
      </c>
      <c r="F5" s="8">
        <v>5</v>
      </c>
    </row>
    <row r="6" spans="1:8" ht="39.75" customHeight="1" x14ac:dyDescent="0.25">
      <c r="A6" s="11">
        <v>2</v>
      </c>
      <c r="B6" s="8">
        <v>2</v>
      </c>
      <c r="C6" s="8">
        <v>2</v>
      </c>
      <c r="D6" s="8">
        <v>2</v>
      </c>
      <c r="E6" s="8">
        <v>3</v>
      </c>
      <c r="F6" s="8">
        <v>5</v>
      </c>
    </row>
    <row r="7" spans="1:8" ht="39.75" customHeight="1" x14ac:dyDescent="0.25">
      <c r="A7" s="11">
        <v>3</v>
      </c>
      <c r="B7" s="8">
        <v>2</v>
      </c>
      <c r="C7" s="8">
        <v>3</v>
      </c>
      <c r="D7" s="8">
        <v>3</v>
      </c>
      <c r="E7" s="8">
        <v>3</v>
      </c>
      <c r="F7" s="8">
        <v>5</v>
      </c>
    </row>
    <row r="8" spans="1:8" ht="39.75" customHeight="1" x14ac:dyDescent="0.25">
      <c r="A8" s="11">
        <v>4</v>
      </c>
      <c r="B8" s="8">
        <v>3</v>
      </c>
      <c r="C8" s="8">
        <v>3</v>
      </c>
      <c r="D8" s="8">
        <v>4</v>
      </c>
      <c r="E8" s="8">
        <v>4</v>
      </c>
      <c r="F8" s="8">
        <v>5</v>
      </c>
    </row>
    <row r="9" spans="1:8" ht="39.75" customHeight="1" x14ac:dyDescent="0.25">
      <c r="A9" s="11">
        <v>5</v>
      </c>
      <c r="B9" s="8">
        <v>5</v>
      </c>
      <c r="C9" s="8">
        <v>5</v>
      </c>
      <c r="D9" s="8">
        <v>5</v>
      </c>
      <c r="E9" s="8">
        <v>5</v>
      </c>
      <c r="F9" s="8">
        <v>5</v>
      </c>
    </row>
    <row r="14" spans="1:8" ht="60" customHeight="1" x14ac:dyDescent="0.25">
      <c r="A14" s="35" t="s">
        <v>39</v>
      </c>
      <c r="B14" s="36"/>
      <c r="C14" s="36"/>
      <c r="D14" s="36"/>
      <c r="E14" s="36"/>
      <c r="F14" s="36"/>
      <c r="G14" s="36"/>
      <c r="H14" s="36"/>
    </row>
    <row r="15" spans="1:8" x14ac:dyDescent="0.25">
      <c r="B15" s="1"/>
      <c r="C15" s="1"/>
      <c r="D15" s="1"/>
      <c r="E15" s="1"/>
      <c r="F15" s="5"/>
    </row>
    <row r="16" spans="1:8" ht="15.75" x14ac:dyDescent="0.25">
      <c r="A16" s="6"/>
      <c r="B16" s="28" t="s">
        <v>38</v>
      </c>
      <c r="C16" s="29"/>
      <c r="D16" s="29"/>
      <c r="E16" s="29"/>
      <c r="F16" s="30"/>
    </row>
    <row r="17" spans="1:6" ht="39.75" customHeight="1" x14ac:dyDescent="0.25">
      <c r="A17" s="10" t="s">
        <v>0</v>
      </c>
      <c r="B17" s="9">
        <v>1</v>
      </c>
      <c r="C17" s="9">
        <v>2</v>
      </c>
      <c r="D17" s="9">
        <v>3</v>
      </c>
      <c r="E17" s="9">
        <v>4</v>
      </c>
      <c r="F17" s="9">
        <v>5</v>
      </c>
    </row>
    <row r="18" spans="1:6" ht="39.75" customHeight="1" x14ac:dyDescent="0.25">
      <c r="A18" s="11">
        <v>1</v>
      </c>
      <c r="B18" s="8">
        <v>1</v>
      </c>
      <c r="C18" s="8">
        <v>1</v>
      </c>
      <c r="D18" s="8">
        <v>2</v>
      </c>
      <c r="E18" s="8">
        <v>2</v>
      </c>
      <c r="F18" s="8">
        <v>5</v>
      </c>
    </row>
    <row r="19" spans="1:6" ht="39.75" customHeight="1" x14ac:dyDescent="0.25">
      <c r="A19" s="11">
        <v>2</v>
      </c>
      <c r="B19" s="8">
        <v>2</v>
      </c>
      <c r="C19" s="8">
        <v>2</v>
      </c>
      <c r="D19" s="8">
        <v>2</v>
      </c>
      <c r="E19" s="8">
        <v>3</v>
      </c>
      <c r="F19" s="8">
        <v>5</v>
      </c>
    </row>
    <row r="20" spans="1:6" ht="39.75" customHeight="1" x14ac:dyDescent="0.25">
      <c r="A20" s="11">
        <v>3</v>
      </c>
      <c r="B20" s="8">
        <v>2</v>
      </c>
      <c r="C20" s="8">
        <v>3</v>
      </c>
      <c r="D20" s="8">
        <v>3</v>
      </c>
      <c r="E20" s="8">
        <v>3</v>
      </c>
      <c r="F20" s="8">
        <v>5</v>
      </c>
    </row>
    <row r="21" spans="1:6" ht="39.75" customHeight="1" x14ac:dyDescent="0.25">
      <c r="A21" s="11">
        <v>4</v>
      </c>
      <c r="B21" s="8">
        <v>3</v>
      </c>
      <c r="C21" s="8">
        <v>3</v>
      </c>
      <c r="D21" s="8">
        <v>4</v>
      </c>
      <c r="E21" s="8">
        <v>4</v>
      </c>
      <c r="F21" s="8">
        <v>5</v>
      </c>
    </row>
    <row r="22" spans="1:6" ht="39.75" customHeight="1" x14ac:dyDescent="0.25">
      <c r="A22" s="11">
        <v>5</v>
      </c>
      <c r="B22" s="8">
        <v>5</v>
      </c>
      <c r="C22" s="8">
        <v>5</v>
      </c>
      <c r="D22" s="8">
        <v>5</v>
      </c>
      <c r="E22" s="8">
        <v>5</v>
      </c>
      <c r="F22" s="8">
        <v>5</v>
      </c>
    </row>
  </sheetData>
  <mergeCells count="4">
    <mergeCell ref="B16:F16"/>
    <mergeCell ref="A1:H1"/>
    <mergeCell ref="A14:H14"/>
    <mergeCell ref="B3:F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FB55CE0754954EBB7259913A6A9E04" ma:contentTypeVersion="15" ma:contentTypeDescription="Vytvoří nový dokument" ma:contentTypeScope="" ma:versionID="7d5b9779987ed5fe3e8b89f454d0432d">
  <xsd:schema xmlns:xsd="http://www.w3.org/2001/XMLSchema" xmlns:xs="http://www.w3.org/2001/XMLSchema" xmlns:p="http://schemas.microsoft.com/office/2006/metadata/properties" xmlns:ns2="a32a4a2d-8e9d-4819-bf6e-cb3f6aca0793" xmlns:ns3="161d6e20-b5e1-4478-952a-824f34000552" targetNamespace="http://schemas.microsoft.com/office/2006/metadata/properties" ma:root="true" ma:fieldsID="61436854f228a33c938c415a94b73b7c" ns2:_="" ns3:_="">
    <xsd:import namespace="a32a4a2d-8e9d-4819-bf6e-cb3f6aca0793"/>
    <xsd:import namespace="161d6e20-b5e1-4478-952a-824f340005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2a4a2d-8e9d-4819-bf6e-cb3f6aca07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ed19d130-88c1-4388-9098-710805f47a2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1d6e20-b5e1-4478-952a-824f3400055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750c9e2-f8b8-4273-b46e-708b0a9a963b}" ma:internalName="TaxCatchAll" ma:showField="CatchAllData" ma:web="161d6e20-b5e1-4478-952a-824f340005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C57158-B980-4EB2-AFAC-6F219561AF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F6D5B6-47EC-45B0-9DF2-7E542A5D09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2a4a2d-8e9d-4819-bf6e-cb3f6aca0793"/>
    <ds:schemaRef ds:uri="161d6e20-b5e1-4478-952a-824f340005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4.G</vt:lpstr>
      <vt:lpstr>4.L</vt:lpstr>
      <vt:lpstr>4.PA</vt:lpstr>
      <vt:lpstr>4.PB</vt:lpstr>
      <vt:lpstr>JMZ</vt:lpstr>
      <vt:lpstr>tabulka</vt:lpstr>
    </vt:vector>
  </TitlesOfParts>
  <Company>Karlovy Vary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SOŠPg, G a VOŠ</dc:creator>
  <cp:lastModifiedBy>Lenka Šebestová</cp:lastModifiedBy>
  <cp:lastPrinted>2025-03-24T09:58:12Z</cp:lastPrinted>
  <dcterms:created xsi:type="dcterms:W3CDTF">2011-03-25T12:26:03Z</dcterms:created>
  <dcterms:modified xsi:type="dcterms:W3CDTF">2025-03-24T10:00:55Z</dcterms:modified>
</cp:coreProperties>
</file>